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arbine\hardware\hard\GAMINIAI\700\703\013\"/>
    </mc:Choice>
  </mc:AlternateContent>
  <bookViews>
    <workbookView xWindow="0" yWindow="0" windowWidth="19200" windowHeight="10995" activeTab="2"/>
  </bookViews>
  <sheets>
    <sheet name="Hardware" sheetId="1" r:id="rId1"/>
    <sheet name="Virtual interfaces" sheetId="2" r:id="rId2"/>
    <sheet name="MBUS meter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3" l="1"/>
  <c r="C9" i="3"/>
  <c r="F12" i="3"/>
  <c r="C14" i="3" s="1"/>
  <c r="F9" i="3"/>
  <c r="E9" i="3"/>
  <c r="D9" i="3"/>
  <c r="C20" i="3" l="1"/>
  <c r="C19" i="3"/>
  <c r="C15" i="3"/>
  <c r="C16" i="3" s="1"/>
  <c r="C18" i="3"/>
  <c r="C17" i="3"/>
</calcChain>
</file>

<file path=xl/sharedStrings.xml><?xml version="1.0" encoding="utf-8"?>
<sst xmlns="http://schemas.openxmlformats.org/spreadsheetml/2006/main" count="327" uniqueCount="176">
  <si>
    <t>UARTS</t>
  </si>
  <si>
    <t>Function</t>
  </si>
  <si>
    <t>File</t>
  </si>
  <si>
    <t>Start</t>
  </si>
  <si>
    <t>End</t>
  </si>
  <si>
    <t>Name</t>
  </si>
  <si>
    <t>Description</t>
  </si>
  <si>
    <t>Type</t>
  </si>
  <si>
    <t>MIN</t>
  </si>
  <si>
    <t>MAX</t>
  </si>
  <si>
    <t>Default</t>
  </si>
  <si>
    <t>R/W</t>
  </si>
  <si>
    <t>MB10 Modbus registers, expand to view</t>
  </si>
  <si>
    <t>1 UART baudrate</t>
  </si>
  <si>
    <t>Unsigned int</t>
  </si>
  <si>
    <t>2 UART baudrate</t>
  </si>
  <si>
    <t>1 UART bits count</t>
  </si>
  <si>
    <t>Values 5,6,7,8 bits</t>
  </si>
  <si>
    <t>Unsigned char</t>
  </si>
  <si>
    <t>2 UART bits count</t>
  </si>
  <si>
    <t>1 UART parity</t>
  </si>
  <si>
    <t>Values 0 -Even, 1 - Odd, 2 - Mark, 3 - Space, 4 - None</t>
  </si>
  <si>
    <t>2 UART parity</t>
  </si>
  <si>
    <t>1 UART stop bits</t>
  </si>
  <si>
    <t>Values 0 - 1 bit, 1 - 2 bits</t>
  </si>
  <si>
    <t>2 UART stop bits</t>
  </si>
  <si>
    <t>1 UART packetization type</t>
  </si>
  <si>
    <t>Values 0 - by time, 1 - by byte value, 2 - by byte count</t>
  </si>
  <si>
    <t>2 UART packetization type</t>
  </si>
  <si>
    <t>1 UART packetization time</t>
  </si>
  <si>
    <t>Time in ms. Values 1..10000ms</t>
  </si>
  <si>
    <t>2 UART packetization time</t>
  </si>
  <si>
    <t>1 UART packetization byte</t>
  </si>
  <si>
    <t>Packet end symbol</t>
  </si>
  <si>
    <t>2 UART packetization byte</t>
  </si>
  <si>
    <t>1 UART packetization byte count</t>
  </si>
  <si>
    <t>2 UART packetization byte count</t>
  </si>
  <si>
    <t>1 UART work mode</t>
  </si>
  <si>
    <t>Values 0 - full duplex, 1 - half duplex</t>
  </si>
  <si>
    <t>2 UART work mode</t>
  </si>
  <si>
    <t>1 UART directional control</t>
  </si>
  <si>
    <t>Values 0 - always off, 1 - always on, 2 - off on transmit, 3 - on on transmit</t>
  </si>
  <si>
    <t>2 UART directional control</t>
  </si>
  <si>
    <t>1 UART receive bufer length</t>
  </si>
  <si>
    <t>Returns max receive bufer length</t>
  </si>
  <si>
    <t>2 UART receive bufer length</t>
  </si>
  <si>
    <t>1 UART send bufer length</t>
  </si>
  <si>
    <t>Returns max send bufer length</t>
  </si>
  <si>
    <t>2 UART send bufer length</t>
  </si>
  <si>
    <t>Time settings</t>
  </si>
  <si>
    <t>Local time</t>
  </si>
  <si>
    <t>Time in UNIX format</t>
  </si>
  <si>
    <t>UNIX time</t>
  </si>
  <si>
    <t>UTC time</t>
  </si>
  <si>
    <t>Current time zone</t>
  </si>
  <si>
    <t>Time difference from UTC time. Values -39600 - 50400 (-11 - 14h) in s.</t>
  </si>
  <si>
    <t>Signed long</t>
  </si>
  <si>
    <t>Current summer time</t>
  </si>
  <si>
    <t>Current summer time difference in s.</t>
  </si>
  <si>
    <t>Signed int</t>
  </si>
  <si>
    <t>Current local time in UNIX format</t>
  </si>
  <si>
    <t>Week day</t>
  </si>
  <si>
    <t>Current week day</t>
  </si>
  <si>
    <t>Year day</t>
  </si>
  <si>
    <t>Current year day</t>
  </si>
  <si>
    <t>Summer time active status</t>
  </si>
  <si>
    <t>0 - disabled, 1 - enabled</t>
  </si>
  <si>
    <t>Summer time correction type</t>
  </si>
  <si>
    <t>0 - corrected from UTC time, 1 - corrected from local time.</t>
  </si>
  <si>
    <t>Summer time start</t>
  </si>
  <si>
    <t>Unix time</t>
  </si>
  <si>
    <t>Summer time end</t>
  </si>
  <si>
    <t>Summer time setting</t>
  </si>
  <si>
    <t>Summer time value -39600 - 50400s (-11 - 14h)</t>
  </si>
  <si>
    <t>Unsigned long</t>
  </si>
  <si>
    <t>Summer time active</t>
  </si>
  <si>
    <t>MBUS settings</t>
  </si>
  <si>
    <t>MBUS line current coef A</t>
  </si>
  <si>
    <t>A = (I2[mA]-I1[mA])/(C2-C1)</t>
  </si>
  <si>
    <t>Float</t>
  </si>
  <si>
    <t>MBUS line current coef B</t>
  </si>
  <si>
    <t>B = I1[mA] – CoefA * C1</t>
  </si>
  <si>
    <t>Mode change from transparent to modbus RTU</t>
  </si>
  <si>
    <t>To change mode to Modbus RTU from transparent, write 10 registers with values 0x0000, 0x1111, 0x2222, 0x3333, 0x4444, 0x5555, 0x6666, 0x7777, 0x8888, 0x9999 at on ce</t>
  </si>
  <si>
    <t>Turn on RXD current level</t>
  </si>
  <si>
    <t>Current in uA (1000-20000). Turn on RXD signal if receive line current is bigger setted</t>
  </si>
  <si>
    <t>Turn off RXD current level</t>
  </si>
  <si>
    <t>Current in uA (1000-20000). Turn off RXD signal if receive line current is lowerr setted. This value have to be lower than turn on current level</t>
  </si>
  <si>
    <t>ADC1 code</t>
  </si>
  <si>
    <t>Line current</t>
  </si>
  <si>
    <t>ADC2 code</t>
  </si>
  <si>
    <t>Average line current</t>
  </si>
  <si>
    <t>ADC3 code</t>
  </si>
  <si>
    <t>RXD signal turn off current</t>
  </si>
  <si>
    <t>ADC4 code</t>
  </si>
  <si>
    <t>RXD signal turn on current</t>
  </si>
  <si>
    <t>ADC5 code</t>
  </si>
  <si>
    <t>24V power supply output voltage</t>
  </si>
  <si>
    <t>ADC6 code</t>
  </si>
  <si>
    <t>36V power supply output voltage</t>
  </si>
  <si>
    <t>Value in mA</t>
  </si>
  <si>
    <t>24V power supply voltage</t>
  </si>
  <si>
    <t>Value in V</t>
  </si>
  <si>
    <t>36V power supply voltage</t>
  </si>
  <si>
    <t>Work mode</t>
  </si>
  <si>
    <t>Values 0 - transparent, 1 - Modbus RTU/MBUS</t>
  </si>
  <si>
    <t>Mbus line initialization after reset</t>
  </si>
  <si>
    <t>Time in s.</t>
  </si>
  <si>
    <t>Short circuit timeout</t>
  </si>
  <si>
    <t>Disable MBUS line if short circuit present in configured time. Time in s.</t>
  </si>
  <si>
    <t>MBUS line disable time</t>
  </si>
  <si>
    <t>Disable MBUS line if short circuit present. Time in s.</t>
  </si>
  <si>
    <t>Short circuit current</t>
  </si>
  <si>
    <t>Value in uA</t>
  </si>
  <si>
    <t>MBUS status</t>
  </si>
  <si>
    <t>MBUS counter</t>
  </si>
  <si>
    <t>MBUS flags</t>
  </si>
  <si>
    <t>COM client</t>
  </si>
  <si>
    <t>1 COM client state</t>
  </si>
  <si>
    <t>0 - com client not working, 1 - com client is working</t>
  </si>
  <si>
    <t>1 COM client active</t>
  </si>
  <si>
    <t>0 - COM client disabled, 1 - COM client enabled.</t>
  </si>
  <si>
    <t>1 COM client UART</t>
  </si>
  <si>
    <t>COM client assigned UART. Values 1</t>
  </si>
  <si>
    <t>1 COM client stack depth</t>
  </si>
  <si>
    <t>How many requests can be in queue at the same time.</t>
  </si>
  <si>
    <t>1 COM client timeout</t>
  </si>
  <si>
    <t>Answer wait timeout. Time in ms.</t>
  </si>
  <si>
    <t>1 COM client number of repeats</t>
  </si>
  <si>
    <t>How many times repeat request if no answer.</t>
  </si>
  <si>
    <t>1 COM client parity change</t>
  </si>
  <si>
    <t>Change parity in requests. Special for Eliwell clients.</t>
  </si>
  <si>
    <t>Modbus RTU slave</t>
  </si>
  <si>
    <t>1 modbus RTU slave status</t>
  </si>
  <si>
    <t>Values: 0 - not working, 1 - working.</t>
  </si>
  <si>
    <t>1 modbus RTU slave active</t>
  </si>
  <si>
    <t>Values: 0 - disable slave, 1 - enable slave.</t>
  </si>
  <si>
    <t>1 modbus RTU slave UART</t>
  </si>
  <si>
    <t>Assigned UART.</t>
  </si>
  <si>
    <t>1 modbus RTU slave address</t>
  </si>
  <si>
    <t>Modbus RTU slave address.</t>
  </si>
  <si>
    <t>Modbus registers used with 4 function</t>
  </si>
  <si>
    <t>Number of MBUS meters</t>
  </si>
  <si>
    <t>Number of floats(32 bit)</t>
  </si>
  <si>
    <t>Number of integer(32 bit)</t>
  </si>
  <si>
    <t>Number of double(64 bits)</t>
  </si>
  <si>
    <t>Number of long (64 bit)</t>
  </si>
  <si>
    <t>Enter data start register</t>
  </si>
  <si>
    <t>Enter float index</t>
  </si>
  <si>
    <t>Enter int index</t>
  </si>
  <si>
    <t>Enter double index</t>
  </si>
  <si>
    <t>Enter long index</t>
  </si>
  <si>
    <t>Enter meter index</t>
  </si>
  <si>
    <t>One meter data field length</t>
  </si>
  <si>
    <t>Meter data start register</t>
  </si>
  <si>
    <t>Status register(char)</t>
  </si>
  <si>
    <t>Data read time register(int32)</t>
  </si>
  <si>
    <t>Double data start register</t>
  </si>
  <si>
    <t>Long data start register</t>
  </si>
  <si>
    <t>Float data start register</t>
  </si>
  <si>
    <t>Int data start register</t>
  </si>
  <si>
    <t>Configuration</t>
  </si>
  <si>
    <t>MBUS meter max read parameters count</t>
  </si>
  <si>
    <t>MBUS meter max read parameters count (MAX_MBUS_FIX_DATA_ITEMS)</t>
  </si>
  <si>
    <t>MBUS meter max configure parameters count</t>
  </si>
  <si>
    <t>MBUS meter max configure parameters count (MAX_MBUS_DATA_ITEM_NUMBER)</t>
  </si>
  <si>
    <t>Double data array length</t>
  </si>
  <si>
    <t>64 bit float</t>
  </si>
  <si>
    <t>Long data array length</t>
  </si>
  <si>
    <t>64 bit integer</t>
  </si>
  <si>
    <t>Float data array length</t>
  </si>
  <si>
    <t>32 bit float</t>
  </si>
  <si>
    <t>Integer data array length</t>
  </si>
  <si>
    <t>32 bit integer</t>
  </si>
  <si>
    <t>MBUS meters count</t>
  </si>
  <si>
    <t>MAX MBUS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</si>
</sst>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6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/>
    <xf numFmtId="0" fontId="5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1" xfId="0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5" fillId="0" borderId="1" xfId="0" applyFont="1" applyBorder="1" applyAlignment="1">
      <alignment shrinkToFit="1"/>
    </xf>
    <xf numFmtId="0" fontId="0" fillId="3" borderId="1" xfId="0" applyFill="1" applyBorder="1"/>
    <xf numFmtId="0" fontId="0" fillId="4" borderId="1" xfId="0" applyFill="1" applyBorder="1"/>
    <xf numFmtId="0" fontId="0" fillId="0" borderId="0" xfId="0" applyBorder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/>
    <xf numFmtId="0" fontId="1" fillId="2" borderId="1" xfId="0" applyFont="1" applyFill="1" applyBorder="1"/>
  </cellXfs>
  <cellStyles count="1">
    <cellStyle name="Įprastas" xfId="0" builtinId="0"/>
  </cellStyles>
  <dxfs count="72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Lentelė1" displayName="Lentelė1" ref="B4:L28" totalsRowShown="0" dataDxfId="71">
  <autoFilter ref="B4:L28"/>
  <tableColumns count="11">
    <tableColumn id="1" name="Function" dataDxfId="70"/>
    <tableColumn id="2" name="File" dataDxfId="69"/>
    <tableColumn id="3" name="Start" dataDxfId="68"/>
    <tableColumn id="4" name="End" dataDxfId="67"/>
    <tableColumn id="5" name="Name" dataDxfId="66"/>
    <tableColumn id="6" name="Description" dataDxfId="65"/>
    <tableColumn id="7" name="Type" dataDxfId="64"/>
    <tableColumn id="8" name="MIN" dataDxfId="63"/>
    <tableColumn id="9" name="MAX" dataDxfId="62"/>
    <tableColumn id="10" name="Default" dataDxfId="61"/>
    <tableColumn id="11" name="R/W" dataDxfId="60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id="2" name="Lentelė2" displayName="Lentelė2" ref="B31:L44" totalsRowShown="0" dataDxfId="59">
  <autoFilter ref="B31:L44"/>
  <tableColumns count="11">
    <tableColumn id="1" name="Function" dataDxfId="58"/>
    <tableColumn id="2" name="File" dataDxfId="57"/>
    <tableColumn id="3" name="Start" dataDxfId="56"/>
    <tableColumn id="4" name="End" dataDxfId="55"/>
    <tableColumn id="5" name="Name" dataDxfId="54"/>
    <tableColumn id="6" name="Description" dataDxfId="53"/>
    <tableColumn id="7" name="Type" dataDxfId="52"/>
    <tableColumn id="8" name="MIN" dataDxfId="51"/>
    <tableColumn id="9" name="MAX" dataDxfId="50"/>
    <tableColumn id="10" name="Default" dataDxfId="49"/>
    <tableColumn id="11" name="R/W" dataDxfId="48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3" name="Lentelė3" displayName="Lentelė3" ref="B47:L72" totalsRowShown="0" dataDxfId="47">
  <autoFilter ref="B47:L72"/>
  <tableColumns count="11">
    <tableColumn id="1" name="Function" dataDxfId="46"/>
    <tableColumn id="2" name="File" dataDxfId="45"/>
    <tableColumn id="3" name="Start" dataDxfId="44"/>
    <tableColumn id="4" name="End" dataDxfId="43"/>
    <tableColumn id="5" name="Name" dataDxfId="42"/>
    <tableColumn id="6" name="Description" dataDxfId="41"/>
    <tableColumn id="7" name="Type" dataDxfId="40"/>
    <tableColumn id="8" name="MIN" dataDxfId="39"/>
    <tableColumn id="9" name="MAX" dataDxfId="38"/>
    <tableColumn id="10" name="Default" dataDxfId="37"/>
    <tableColumn id="11" name="R/W" dataDxfId="36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id="4" name="Lentelė4" displayName="Lentelė4" ref="B4:L11" totalsRowShown="0" dataDxfId="35">
  <autoFilter ref="B4:L11"/>
  <tableColumns count="11">
    <tableColumn id="1" name="Function" dataDxfId="34"/>
    <tableColumn id="2" name="File" dataDxfId="33"/>
    <tableColumn id="3" name="Start" dataDxfId="32"/>
    <tableColumn id="4" name="End" dataDxfId="31"/>
    <tableColumn id="5" name="Name" dataDxfId="30"/>
    <tableColumn id="6" name="Description" dataDxfId="29"/>
    <tableColumn id="7" name="Type" dataDxfId="28"/>
    <tableColumn id="8" name="MIN" dataDxfId="27"/>
    <tableColumn id="9" name="MAX" dataDxfId="26"/>
    <tableColumn id="10" name="Default" dataDxfId="25"/>
    <tableColumn id="11" name="R/W" dataDxfId="24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id="5" name="Lentelė5" displayName="Lentelė5" ref="B14:L18" totalsRowShown="0" dataDxfId="23">
  <autoFilter ref="B14:L18"/>
  <tableColumns count="11">
    <tableColumn id="1" name="Function" dataDxfId="22"/>
    <tableColumn id="2" name="File" dataDxfId="21"/>
    <tableColumn id="3" name="Start" dataDxfId="20"/>
    <tableColumn id="4" name="End" dataDxfId="19"/>
    <tableColumn id="5" name="Name" dataDxfId="18"/>
    <tableColumn id="6" name="Description" dataDxfId="17"/>
    <tableColumn id="7" name="Type" dataDxfId="16"/>
    <tableColumn id="8" name="MIN" dataDxfId="15"/>
    <tableColumn id="9" name="MAX" dataDxfId="14"/>
    <tableColumn id="10" name="Default" dataDxfId="13"/>
    <tableColumn id="11" name="R/W" dataDxfId="12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7" name="Lentelė20" displayName="Lentelė20" ref="B25:L32" totalsRowShown="0" dataDxfId="11">
  <autoFilter ref="B25:L32"/>
  <tableColumns count="11">
    <tableColumn id="1" name="Function" dataDxfId="10"/>
    <tableColumn id="2" name="File" dataDxfId="9"/>
    <tableColumn id="3" name="Start" dataDxfId="8"/>
    <tableColumn id="4" name="End" dataDxfId="7"/>
    <tableColumn id="5" name="Name" dataDxfId="6"/>
    <tableColumn id="6" name="Description" dataDxfId="5"/>
    <tableColumn id="7" name="Type" dataDxfId="4"/>
    <tableColumn id="8" name="MIN" dataDxfId="3"/>
    <tableColumn id="9" name="MAX" dataDxfId="2"/>
    <tableColumn id="10" name="Default" dataDxfId="1"/>
    <tableColumn id="11" name="R/W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B46" sqref="B46"/>
    </sheetView>
  </sheetViews>
  <sheetFormatPr defaultRowHeight="15" outlineLevelRow="1" x14ac:dyDescent="0.25"/>
  <cols>
    <col min="2" max="2" width="10.85546875" customWidth="1"/>
    <col min="6" max="6" width="27.7109375" customWidth="1"/>
    <col min="7" max="7" width="45.7109375" customWidth="1"/>
    <col min="11" max="11" width="9.7109375" customWidth="1"/>
  </cols>
  <sheetData>
    <row r="1" spans="1:12" ht="21" x14ac:dyDescent="0.35">
      <c r="B1" s="1" t="s">
        <v>12</v>
      </c>
    </row>
    <row r="3" spans="1:12" ht="21" x14ac:dyDescent="0.35">
      <c r="B3" s="2" t="s">
        <v>0</v>
      </c>
    </row>
    <row r="4" spans="1:12" hidden="1" outlineLevel="1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</row>
    <row r="5" spans="1:12" ht="30" hidden="1" outlineLevel="1" x14ac:dyDescent="0.25">
      <c r="A5" s="3"/>
      <c r="B5" s="4">
        <v>3</v>
      </c>
      <c r="C5" s="4"/>
      <c r="D5" s="4">
        <v>5200</v>
      </c>
      <c r="E5" s="4">
        <v>5200</v>
      </c>
      <c r="F5" s="4" t="s">
        <v>13</v>
      </c>
      <c r="G5" s="4"/>
      <c r="H5" s="4" t="s">
        <v>14</v>
      </c>
      <c r="I5" s="4">
        <v>300</v>
      </c>
      <c r="J5" s="4">
        <v>58600</v>
      </c>
      <c r="K5" s="4">
        <v>19200</v>
      </c>
      <c r="L5" s="4" t="b">
        <v>1</v>
      </c>
    </row>
    <row r="6" spans="1:12" ht="30" hidden="1" outlineLevel="1" x14ac:dyDescent="0.25">
      <c r="A6" s="3"/>
      <c r="B6" s="4">
        <v>3</v>
      </c>
      <c r="C6" s="4"/>
      <c r="D6" s="4">
        <v>5201</v>
      </c>
      <c r="E6" s="4">
        <v>5201</v>
      </c>
      <c r="F6" s="4" t="s">
        <v>15</v>
      </c>
      <c r="G6" s="4"/>
      <c r="H6" s="4" t="s">
        <v>14</v>
      </c>
      <c r="I6" s="4">
        <v>300</v>
      </c>
      <c r="J6" s="4">
        <v>58600</v>
      </c>
      <c r="K6" s="4">
        <v>19200</v>
      </c>
      <c r="L6" s="4" t="b">
        <v>1</v>
      </c>
    </row>
    <row r="7" spans="1:12" ht="30" hidden="1" outlineLevel="1" x14ac:dyDescent="0.25">
      <c r="A7" s="3"/>
      <c r="B7" s="4">
        <v>3</v>
      </c>
      <c r="C7" s="4"/>
      <c r="D7" s="4">
        <v>5202</v>
      </c>
      <c r="E7" s="4">
        <v>5202</v>
      </c>
      <c r="F7" s="4" t="s">
        <v>16</v>
      </c>
      <c r="G7" s="4" t="s">
        <v>17</v>
      </c>
      <c r="H7" s="4" t="s">
        <v>18</v>
      </c>
      <c r="I7" s="4">
        <v>5</v>
      </c>
      <c r="J7" s="4">
        <v>8</v>
      </c>
      <c r="K7" s="4">
        <v>8</v>
      </c>
      <c r="L7" s="4" t="b">
        <v>1</v>
      </c>
    </row>
    <row r="8" spans="1:12" ht="30" hidden="1" outlineLevel="1" x14ac:dyDescent="0.25">
      <c r="A8" s="3"/>
      <c r="B8" s="4">
        <v>3</v>
      </c>
      <c r="C8" s="4"/>
      <c r="D8" s="4">
        <v>5203</v>
      </c>
      <c r="E8" s="4">
        <v>5203</v>
      </c>
      <c r="F8" s="4" t="s">
        <v>19</v>
      </c>
      <c r="G8" s="4" t="s">
        <v>17</v>
      </c>
      <c r="H8" s="4" t="s">
        <v>18</v>
      </c>
      <c r="I8" s="4">
        <v>5</v>
      </c>
      <c r="J8" s="4">
        <v>8</v>
      </c>
      <c r="K8" s="4">
        <v>8</v>
      </c>
      <c r="L8" s="4" t="b">
        <v>1</v>
      </c>
    </row>
    <row r="9" spans="1:12" ht="30" hidden="1" outlineLevel="1" x14ac:dyDescent="0.25">
      <c r="A9" s="3"/>
      <c r="B9" s="4">
        <v>3</v>
      </c>
      <c r="C9" s="4"/>
      <c r="D9" s="4">
        <v>5204</v>
      </c>
      <c r="E9" s="4">
        <v>5204</v>
      </c>
      <c r="F9" s="4" t="s">
        <v>20</v>
      </c>
      <c r="G9" s="4" t="s">
        <v>21</v>
      </c>
      <c r="H9" s="4" t="s">
        <v>18</v>
      </c>
      <c r="I9" s="4">
        <v>0</v>
      </c>
      <c r="J9" s="4">
        <v>4</v>
      </c>
      <c r="K9" s="4">
        <v>0</v>
      </c>
      <c r="L9" s="4" t="b">
        <v>1</v>
      </c>
    </row>
    <row r="10" spans="1:12" ht="30" hidden="1" outlineLevel="1" x14ac:dyDescent="0.25">
      <c r="A10" s="3"/>
      <c r="B10" s="4">
        <v>3</v>
      </c>
      <c r="C10" s="4"/>
      <c r="D10" s="4">
        <v>5205</v>
      </c>
      <c r="E10" s="4">
        <v>5205</v>
      </c>
      <c r="F10" s="4" t="s">
        <v>22</v>
      </c>
      <c r="G10" s="4" t="s">
        <v>21</v>
      </c>
      <c r="H10" s="4" t="s">
        <v>18</v>
      </c>
      <c r="I10" s="4">
        <v>0</v>
      </c>
      <c r="J10" s="4">
        <v>4</v>
      </c>
      <c r="K10" s="4">
        <v>0</v>
      </c>
      <c r="L10" s="4" t="b">
        <v>1</v>
      </c>
    </row>
    <row r="11" spans="1:12" ht="30" hidden="1" outlineLevel="1" x14ac:dyDescent="0.25">
      <c r="A11" s="3"/>
      <c r="B11" s="4">
        <v>3</v>
      </c>
      <c r="C11" s="4"/>
      <c r="D11" s="4">
        <v>5206</v>
      </c>
      <c r="E11" s="4">
        <v>5206</v>
      </c>
      <c r="F11" s="4" t="s">
        <v>23</v>
      </c>
      <c r="G11" s="4" t="s">
        <v>24</v>
      </c>
      <c r="H11" s="4" t="s">
        <v>18</v>
      </c>
      <c r="I11" s="4">
        <v>0</v>
      </c>
      <c r="J11" s="4">
        <v>1</v>
      </c>
      <c r="K11" s="4">
        <v>0</v>
      </c>
      <c r="L11" s="4" t="b">
        <v>1</v>
      </c>
    </row>
    <row r="12" spans="1:12" ht="30" hidden="1" outlineLevel="1" x14ac:dyDescent="0.25">
      <c r="A12" s="3"/>
      <c r="B12" s="4">
        <v>3</v>
      </c>
      <c r="C12" s="4"/>
      <c r="D12" s="4">
        <v>5207</v>
      </c>
      <c r="E12" s="4">
        <v>5207</v>
      </c>
      <c r="F12" s="4" t="s">
        <v>25</v>
      </c>
      <c r="G12" s="4" t="s">
        <v>24</v>
      </c>
      <c r="H12" s="4" t="s">
        <v>18</v>
      </c>
      <c r="I12" s="4">
        <v>0</v>
      </c>
      <c r="J12" s="4">
        <v>1</v>
      </c>
      <c r="K12" s="4">
        <v>0</v>
      </c>
      <c r="L12" s="4" t="b">
        <v>1</v>
      </c>
    </row>
    <row r="13" spans="1:12" ht="30" hidden="1" outlineLevel="1" x14ac:dyDescent="0.25">
      <c r="A13" s="3"/>
      <c r="B13" s="4">
        <v>3</v>
      </c>
      <c r="C13" s="4"/>
      <c r="D13" s="4">
        <v>5208</v>
      </c>
      <c r="E13" s="4">
        <v>5208</v>
      </c>
      <c r="F13" s="4" t="s">
        <v>26</v>
      </c>
      <c r="G13" s="4" t="s">
        <v>27</v>
      </c>
      <c r="H13" s="4" t="s">
        <v>18</v>
      </c>
      <c r="I13" s="4">
        <v>0</v>
      </c>
      <c r="J13" s="4">
        <v>2</v>
      </c>
      <c r="K13" s="4">
        <v>0</v>
      </c>
      <c r="L13" s="4" t="b">
        <v>0</v>
      </c>
    </row>
    <row r="14" spans="1:12" ht="30" hidden="1" outlineLevel="1" x14ac:dyDescent="0.25">
      <c r="A14" s="3"/>
      <c r="B14" s="4">
        <v>3</v>
      </c>
      <c r="C14" s="4"/>
      <c r="D14" s="4">
        <v>5209</v>
      </c>
      <c r="E14" s="4">
        <v>5209</v>
      </c>
      <c r="F14" s="4" t="s">
        <v>28</v>
      </c>
      <c r="G14" s="4" t="s">
        <v>27</v>
      </c>
      <c r="H14" s="4" t="s">
        <v>18</v>
      </c>
      <c r="I14" s="4">
        <v>0</v>
      </c>
      <c r="J14" s="4">
        <v>2</v>
      </c>
      <c r="K14" s="4">
        <v>0</v>
      </c>
      <c r="L14" s="4" t="b">
        <v>0</v>
      </c>
    </row>
    <row r="15" spans="1:12" ht="30" hidden="1" outlineLevel="1" x14ac:dyDescent="0.25">
      <c r="A15" s="3"/>
      <c r="B15" s="4">
        <v>3</v>
      </c>
      <c r="C15" s="4"/>
      <c r="D15" s="4">
        <v>5210</v>
      </c>
      <c r="E15" s="4">
        <v>5210</v>
      </c>
      <c r="F15" s="4" t="s">
        <v>29</v>
      </c>
      <c r="G15" s="4" t="s">
        <v>30</v>
      </c>
      <c r="H15" s="4" t="s">
        <v>14</v>
      </c>
      <c r="I15" s="4">
        <v>1</v>
      </c>
      <c r="J15" s="4">
        <v>10000</v>
      </c>
      <c r="K15" s="4">
        <v>10</v>
      </c>
      <c r="L15" s="4" t="b">
        <v>1</v>
      </c>
    </row>
    <row r="16" spans="1:12" ht="30" hidden="1" outlineLevel="1" x14ac:dyDescent="0.25">
      <c r="A16" s="3"/>
      <c r="B16" s="4">
        <v>3</v>
      </c>
      <c r="C16" s="4"/>
      <c r="D16" s="4">
        <v>5211</v>
      </c>
      <c r="E16" s="4">
        <v>5211</v>
      </c>
      <c r="F16" s="4" t="s">
        <v>31</v>
      </c>
      <c r="G16" s="4" t="s">
        <v>30</v>
      </c>
      <c r="H16" s="4" t="s">
        <v>14</v>
      </c>
      <c r="I16" s="4">
        <v>1</v>
      </c>
      <c r="J16" s="4">
        <v>10000</v>
      </c>
      <c r="K16" s="4">
        <v>10</v>
      </c>
      <c r="L16" s="4" t="b">
        <v>1</v>
      </c>
    </row>
    <row r="17" spans="1:12" ht="30" hidden="1" outlineLevel="1" x14ac:dyDescent="0.25">
      <c r="A17" s="3"/>
      <c r="B17" s="4">
        <v>3</v>
      </c>
      <c r="C17" s="4"/>
      <c r="D17" s="4">
        <v>5212</v>
      </c>
      <c r="E17" s="4">
        <v>5212</v>
      </c>
      <c r="F17" s="4" t="s">
        <v>32</v>
      </c>
      <c r="G17" s="4" t="s">
        <v>33</v>
      </c>
      <c r="H17" s="4" t="s">
        <v>18</v>
      </c>
      <c r="I17" s="4"/>
      <c r="J17" s="4"/>
      <c r="K17" s="4"/>
      <c r="L17" s="4" t="b">
        <v>1</v>
      </c>
    </row>
    <row r="18" spans="1:12" ht="30" hidden="1" outlineLevel="1" x14ac:dyDescent="0.25">
      <c r="A18" s="3"/>
      <c r="B18" s="4">
        <v>3</v>
      </c>
      <c r="C18" s="4"/>
      <c r="D18" s="4">
        <v>5213</v>
      </c>
      <c r="E18" s="4">
        <v>5213</v>
      </c>
      <c r="F18" s="4" t="s">
        <v>34</v>
      </c>
      <c r="G18" s="4" t="s">
        <v>33</v>
      </c>
      <c r="H18" s="4" t="s">
        <v>18</v>
      </c>
      <c r="I18" s="4"/>
      <c r="J18" s="4"/>
      <c r="K18" s="4"/>
      <c r="L18" s="4" t="b">
        <v>1</v>
      </c>
    </row>
    <row r="19" spans="1:12" ht="30" hidden="1" outlineLevel="1" x14ac:dyDescent="0.25">
      <c r="A19" s="3"/>
      <c r="B19" s="4">
        <v>3</v>
      </c>
      <c r="C19" s="4"/>
      <c r="D19" s="4">
        <v>5214</v>
      </c>
      <c r="E19" s="4">
        <v>5214</v>
      </c>
      <c r="F19" s="4" t="s">
        <v>35</v>
      </c>
      <c r="G19" s="4"/>
      <c r="H19" s="4" t="s">
        <v>14</v>
      </c>
      <c r="I19" s="4"/>
      <c r="J19" s="4"/>
      <c r="K19" s="4"/>
      <c r="L19" s="4" t="b">
        <v>1</v>
      </c>
    </row>
    <row r="20" spans="1:12" ht="30" hidden="1" outlineLevel="1" x14ac:dyDescent="0.25">
      <c r="A20" s="3"/>
      <c r="B20" s="4">
        <v>3</v>
      </c>
      <c r="C20" s="4"/>
      <c r="D20" s="4">
        <v>5215</v>
      </c>
      <c r="E20" s="4">
        <v>5215</v>
      </c>
      <c r="F20" s="4" t="s">
        <v>36</v>
      </c>
      <c r="G20" s="4"/>
      <c r="H20" s="4" t="s">
        <v>14</v>
      </c>
      <c r="I20" s="4"/>
      <c r="J20" s="4"/>
      <c r="K20" s="4"/>
      <c r="L20" s="4" t="b">
        <v>1</v>
      </c>
    </row>
    <row r="21" spans="1:12" ht="30" hidden="1" outlineLevel="1" x14ac:dyDescent="0.25">
      <c r="A21" s="3"/>
      <c r="B21" s="4">
        <v>3</v>
      </c>
      <c r="C21" s="4"/>
      <c r="D21" s="4">
        <v>5216</v>
      </c>
      <c r="E21" s="4">
        <v>5216</v>
      </c>
      <c r="F21" s="4" t="s">
        <v>37</v>
      </c>
      <c r="G21" s="4" t="s">
        <v>38</v>
      </c>
      <c r="H21" s="4" t="s">
        <v>18</v>
      </c>
      <c r="I21" s="4">
        <v>0</v>
      </c>
      <c r="J21" s="4">
        <v>1</v>
      </c>
      <c r="K21" s="4">
        <v>1</v>
      </c>
      <c r="L21" s="4" t="b">
        <v>1</v>
      </c>
    </row>
    <row r="22" spans="1:12" ht="30" hidden="1" outlineLevel="1" x14ac:dyDescent="0.25">
      <c r="A22" s="3"/>
      <c r="B22" s="4">
        <v>3</v>
      </c>
      <c r="C22" s="4"/>
      <c r="D22" s="4">
        <v>5217</v>
      </c>
      <c r="E22" s="4">
        <v>5217</v>
      </c>
      <c r="F22" s="4" t="s">
        <v>39</v>
      </c>
      <c r="G22" s="4" t="s">
        <v>38</v>
      </c>
      <c r="H22" s="4" t="s">
        <v>18</v>
      </c>
      <c r="I22" s="4">
        <v>0</v>
      </c>
      <c r="J22" s="4">
        <v>1</v>
      </c>
      <c r="K22" s="4">
        <v>1</v>
      </c>
      <c r="L22" s="4" t="b">
        <v>1</v>
      </c>
    </row>
    <row r="23" spans="1:12" ht="30" hidden="1" outlineLevel="1" x14ac:dyDescent="0.25">
      <c r="A23" s="3"/>
      <c r="B23" s="4">
        <v>3</v>
      </c>
      <c r="C23" s="4"/>
      <c r="D23" s="4">
        <v>5218</v>
      </c>
      <c r="E23" s="4">
        <v>5218</v>
      </c>
      <c r="F23" s="4" t="s">
        <v>40</v>
      </c>
      <c r="G23" s="4" t="s">
        <v>41</v>
      </c>
      <c r="H23" s="4" t="s">
        <v>18</v>
      </c>
      <c r="I23" s="4">
        <v>0</v>
      </c>
      <c r="J23" s="4">
        <v>3</v>
      </c>
      <c r="K23" s="4">
        <v>2</v>
      </c>
      <c r="L23" s="4" t="b">
        <v>1</v>
      </c>
    </row>
    <row r="24" spans="1:12" ht="30" hidden="1" outlineLevel="1" x14ac:dyDescent="0.25">
      <c r="A24" s="3"/>
      <c r="B24" s="4">
        <v>3</v>
      </c>
      <c r="C24" s="4"/>
      <c r="D24" s="4">
        <v>5219</v>
      </c>
      <c r="E24" s="4">
        <v>5219</v>
      </c>
      <c r="F24" s="4" t="s">
        <v>42</v>
      </c>
      <c r="G24" s="4" t="s">
        <v>41</v>
      </c>
      <c r="H24" s="4" t="s">
        <v>18</v>
      </c>
      <c r="I24" s="4">
        <v>0</v>
      </c>
      <c r="J24" s="4">
        <v>3</v>
      </c>
      <c r="K24" s="4">
        <v>2</v>
      </c>
      <c r="L24" s="4" t="b">
        <v>1</v>
      </c>
    </row>
    <row r="25" spans="1:12" ht="30" hidden="1" outlineLevel="1" x14ac:dyDescent="0.25">
      <c r="A25" s="3"/>
      <c r="B25" s="4">
        <v>3</v>
      </c>
      <c r="C25" s="4"/>
      <c r="D25" s="4">
        <v>5240</v>
      </c>
      <c r="E25" s="4">
        <v>5240</v>
      </c>
      <c r="F25" s="4" t="s">
        <v>43</v>
      </c>
      <c r="G25" s="4" t="s">
        <v>44</v>
      </c>
      <c r="H25" s="4" t="s">
        <v>14</v>
      </c>
      <c r="I25" s="4"/>
      <c r="J25" s="4"/>
      <c r="K25" s="4"/>
      <c r="L25" s="4" t="b">
        <v>0</v>
      </c>
    </row>
    <row r="26" spans="1:12" ht="30" hidden="1" outlineLevel="1" x14ac:dyDescent="0.25">
      <c r="A26" s="3"/>
      <c r="B26" s="4">
        <v>3</v>
      </c>
      <c r="C26" s="4"/>
      <c r="D26" s="4">
        <v>5241</v>
      </c>
      <c r="E26" s="4">
        <v>5241</v>
      </c>
      <c r="F26" s="4" t="s">
        <v>45</v>
      </c>
      <c r="G26" s="4" t="s">
        <v>44</v>
      </c>
      <c r="H26" s="4" t="s">
        <v>14</v>
      </c>
      <c r="I26" s="4"/>
      <c r="J26" s="4"/>
      <c r="K26" s="4"/>
      <c r="L26" s="4" t="b">
        <v>0</v>
      </c>
    </row>
    <row r="27" spans="1:12" ht="30" hidden="1" outlineLevel="1" x14ac:dyDescent="0.25">
      <c r="A27" s="3"/>
      <c r="B27" s="4">
        <v>3</v>
      </c>
      <c r="C27" s="4"/>
      <c r="D27" s="4">
        <v>5244</v>
      </c>
      <c r="E27" s="4">
        <v>5244</v>
      </c>
      <c r="F27" s="4" t="s">
        <v>46</v>
      </c>
      <c r="G27" s="4" t="s">
        <v>47</v>
      </c>
      <c r="H27" s="4" t="s">
        <v>14</v>
      </c>
      <c r="I27" s="4"/>
      <c r="J27" s="4"/>
      <c r="K27" s="4"/>
      <c r="L27" s="4" t="b">
        <v>0</v>
      </c>
    </row>
    <row r="28" spans="1:12" ht="30" hidden="1" outlineLevel="1" x14ac:dyDescent="0.25">
      <c r="A28" s="3"/>
      <c r="B28" s="4">
        <v>3</v>
      </c>
      <c r="C28" s="4"/>
      <c r="D28" s="4">
        <v>5245</v>
      </c>
      <c r="E28" s="4">
        <v>5245</v>
      </c>
      <c r="F28" s="4" t="s">
        <v>48</v>
      </c>
      <c r="G28" s="4" t="s">
        <v>47</v>
      </c>
      <c r="H28" s="4" t="s">
        <v>14</v>
      </c>
      <c r="I28" s="4"/>
      <c r="J28" s="4"/>
      <c r="K28" s="4"/>
      <c r="L28" s="4" t="b">
        <v>0</v>
      </c>
    </row>
    <row r="29" spans="1:12" collapsed="1" x14ac:dyDescent="0.25"/>
    <row r="30" spans="1:12" ht="21" x14ac:dyDescent="0.35">
      <c r="B30" s="2" t="s">
        <v>49</v>
      </c>
    </row>
    <row r="31" spans="1:12" hidden="1" outlineLevel="1" x14ac:dyDescent="0.25">
      <c r="B31" t="s">
        <v>1</v>
      </c>
      <c r="C31" t="s">
        <v>2</v>
      </c>
      <c r="D31" t="s">
        <v>3</v>
      </c>
      <c r="E31" t="s">
        <v>4</v>
      </c>
      <c r="F31" t="s">
        <v>5</v>
      </c>
      <c r="G31" t="s">
        <v>6</v>
      </c>
      <c r="H31" t="s">
        <v>7</v>
      </c>
      <c r="I31" t="s">
        <v>8</v>
      </c>
      <c r="J31" t="s">
        <v>9</v>
      </c>
      <c r="K31" t="s">
        <v>10</v>
      </c>
      <c r="L31" t="s">
        <v>11</v>
      </c>
    </row>
    <row r="32" spans="1:12" ht="30" hidden="1" outlineLevel="1" x14ac:dyDescent="0.25">
      <c r="A32" s="3"/>
      <c r="B32" s="4">
        <v>3</v>
      </c>
      <c r="C32" s="4"/>
      <c r="D32" s="4">
        <v>4900</v>
      </c>
      <c r="E32" s="4">
        <v>4901</v>
      </c>
      <c r="F32" s="4" t="s">
        <v>50</v>
      </c>
      <c r="G32" s="4" t="s">
        <v>51</v>
      </c>
      <c r="H32" s="4" t="s">
        <v>52</v>
      </c>
      <c r="I32" s="4"/>
      <c r="J32" s="4"/>
      <c r="K32" s="4"/>
      <c r="L32" s="4" t="b">
        <v>0</v>
      </c>
    </row>
    <row r="33" spans="1:12" ht="30" hidden="1" outlineLevel="1" x14ac:dyDescent="0.25">
      <c r="A33" s="3"/>
      <c r="B33" s="4">
        <v>3</v>
      </c>
      <c r="C33" s="4"/>
      <c r="D33" s="4">
        <v>65110</v>
      </c>
      <c r="E33" s="4">
        <v>65111</v>
      </c>
      <c r="F33" s="4" t="s">
        <v>53</v>
      </c>
      <c r="G33" s="4" t="s">
        <v>51</v>
      </c>
      <c r="H33" s="4" t="s">
        <v>52</v>
      </c>
      <c r="I33" s="4"/>
      <c r="J33" s="4"/>
      <c r="K33" s="4"/>
      <c r="L33" s="4" t="b">
        <v>0</v>
      </c>
    </row>
    <row r="34" spans="1:12" ht="30" hidden="1" outlineLevel="1" x14ac:dyDescent="0.25">
      <c r="A34" s="3"/>
      <c r="B34" s="4">
        <v>3</v>
      </c>
      <c r="C34" s="4"/>
      <c r="D34" s="4">
        <v>65112</v>
      </c>
      <c r="E34" s="4">
        <v>65113</v>
      </c>
      <c r="F34" s="4" t="s">
        <v>54</v>
      </c>
      <c r="G34" s="4" t="s">
        <v>55</v>
      </c>
      <c r="H34" s="4" t="s">
        <v>56</v>
      </c>
      <c r="I34" s="4">
        <v>-39600</v>
      </c>
      <c r="J34" s="4">
        <v>50400</v>
      </c>
      <c r="K34" s="4"/>
      <c r="L34" s="4" t="b">
        <v>0</v>
      </c>
    </row>
    <row r="35" spans="1:12" ht="30" hidden="1" outlineLevel="1" x14ac:dyDescent="0.25">
      <c r="A35" s="3"/>
      <c r="B35" s="4">
        <v>3</v>
      </c>
      <c r="C35" s="4"/>
      <c r="D35" s="4">
        <v>65114</v>
      </c>
      <c r="E35" s="4">
        <v>65114</v>
      </c>
      <c r="F35" s="4" t="s">
        <v>57</v>
      </c>
      <c r="G35" s="4" t="s">
        <v>58</v>
      </c>
      <c r="H35" s="4" t="s">
        <v>59</v>
      </c>
      <c r="I35" s="4"/>
      <c r="J35" s="4"/>
      <c r="K35" s="4"/>
      <c r="L35" s="4" t="b">
        <v>0</v>
      </c>
    </row>
    <row r="36" spans="1:12" ht="30" hidden="1" outlineLevel="1" x14ac:dyDescent="0.25">
      <c r="A36" s="3"/>
      <c r="B36" s="4">
        <v>3</v>
      </c>
      <c r="C36" s="4"/>
      <c r="D36" s="4">
        <v>65115</v>
      </c>
      <c r="E36" s="4">
        <v>65116</v>
      </c>
      <c r="F36" s="4" t="s">
        <v>50</v>
      </c>
      <c r="G36" s="4" t="s">
        <v>60</v>
      </c>
      <c r="H36" s="4" t="s">
        <v>52</v>
      </c>
      <c r="I36" s="4"/>
      <c r="J36" s="4"/>
      <c r="K36" s="4"/>
      <c r="L36" s="4" t="b">
        <v>1</v>
      </c>
    </row>
    <row r="37" spans="1:12" ht="30" hidden="1" outlineLevel="1" x14ac:dyDescent="0.25">
      <c r="A37" s="3"/>
      <c r="B37" s="4">
        <v>3</v>
      </c>
      <c r="C37" s="4"/>
      <c r="D37" s="4">
        <v>65117</v>
      </c>
      <c r="E37" s="4">
        <v>65117</v>
      </c>
      <c r="F37" s="4" t="s">
        <v>61</v>
      </c>
      <c r="G37" s="4" t="s">
        <v>62</v>
      </c>
      <c r="H37" s="4" t="s">
        <v>14</v>
      </c>
      <c r="I37" s="4"/>
      <c r="J37" s="4"/>
      <c r="K37" s="4"/>
      <c r="L37" s="4" t="b">
        <v>0</v>
      </c>
    </row>
    <row r="38" spans="1:12" ht="30" hidden="1" outlineLevel="1" x14ac:dyDescent="0.25">
      <c r="A38" s="3"/>
      <c r="B38" s="4">
        <v>3</v>
      </c>
      <c r="C38" s="4"/>
      <c r="D38" s="4">
        <v>65118</v>
      </c>
      <c r="E38" s="4">
        <v>65118</v>
      </c>
      <c r="F38" s="4" t="s">
        <v>63</v>
      </c>
      <c r="G38" s="4" t="s">
        <v>64</v>
      </c>
      <c r="H38" s="4" t="s">
        <v>14</v>
      </c>
      <c r="I38" s="4"/>
      <c r="J38" s="4"/>
      <c r="K38" s="4"/>
      <c r="L38" s="4" t="b">
        <v>0</v>
      </c>
    </row>
    <row r="39" spans="1:12" ht="30" hidden="1" outlineLevel="1" x14ac:dyDescent="0.25">
      <c r="A39" s="3"/>
      <c r="B39" s="4">
        <v>3</v>
      </c>
      <c r="C39" s="4"/>
      <c r="D39" s="4">
        <v>65119</v>
      </c>
      <c r="E39" s="4">
        <v>65119</v>
      </c>
      <c r="F39" s="4" t="s">
        <v>65</v>
      </c>
      <c r="G39" s="4" t="s">
        <v>66</v>
      </c>
      <c r="H39" s="4" t="s">
        <v>18</v>
      </c>
      <c r="I39" s="4">
        <v>0</v>
      </c>
      <c r="J39" s="4">
        <v>1</v>
      </c>
      <c r="K39" s="4">
        <v>0</v>
      </c>
      <c r="L39" s="4" t="b">
        <v>0</v>
      </c>
    </row>
    <row r="40" spans="1:12" ht="30" hidden="1" outlineLevel="1" x14ac:dyDescent="0.25">
      <c r="A40" s="3"/>
      <c r="B40" s="4">
        <v>3</v>
      </c>
      <c r="C40" s="4"/>
      <c r="D40" s="4">
        <v>65120</v>
      </c>
      <c r="E40" s="4">
        <v>65120</v>
      </c>
      <c r="F40" s="4" t="s">
        <v>67</v>
      </c>
      <c r="G40" s="4" t="s">
        <v>68</v>
      </c>
      <c r="H40" s="4" t="s">
        <v>18</v>
      </c>
      <c r="I40" s="4">
        <v>0</v>
      </c>
      <c r="J40" s="4">
        <v>1</v>
      </c>
      <c r="K40" s="4">
        <v>0</v>
      </c>
      <c r="L40" s="4" t="b">
        <v>0</v>
      </c>
    </row>
    <row r="41" spans="1:12" ht="30" hidden="1" outlineLevel="1" x14ac:dyDescent="0.25">
      <c r="A41" s="3"/>
      <c r="B41" s="4">
        <v>3</v>
      </c>
      <c r="C41" s="4"/>
      <c r="D41" s="4">
        <v>65121</v>
      </c>
      <c r="E41" s="4">
        <v>65122</v>
      </c>
      <c r="F41" s="4" t="s">
        <v>69</v>
      </c>
      <c r="G41" s="4" t="s">
        <v>70</v>
      </c>
      <c r="H41" s="4" t="s">
        <v>52</v>
      </c>
      <c r="I41" s="4"/>
      <c r="J41" s="4"/>
      <c r="K41" s="4"/>
      <c r="L41" s="4" t="b">
        <v>0</v>
      </c>
    </row>
    <row r="42" spans="1:12" ht="30" hidden="1" outlineLevel="1" x14ac:dyDescent="0.25">
      <c r="A42" s="3"/>
      <c r="B42" s="4">
        <v>3</v>
      </c>
      <c r="C42" s="4"/>
      <c r="D42" s="4">
        <v>65123</v>
      </c>
      <c r="E42" s="4">
        <v>65124</v>
      </c>
      <c r="F42" s="4" t="s">
        <v>71</v>
      </c>
      <c r="G42" s="4" t="s">
        <v>70</v>
      </c>
      <c r="H42" s="4" t="s">
        <v>52</v>
      </c>
      <c r="I42" s="4"/>
      <c r="J42" s="4"/>
      <c r="K42" s="4"/>
      <c r="L42" s="4" t="b">
        <v>0</v>
      </c>
    </row>
    <row r="43" spans="1:12" ht="30" hidden="1" outlineLevel="1" x14ac:dyDescent="0.25">
      <c r="A43" s="3"/>
      <c r="B43" s="4">
        <v>3</v>
      </c>
      <c r="C43" s="4"/>
      <c r="D43" s="4">
        <v>65125</v>
      </c>
      <c r="E43" s="4">
        <v>65126</v>
      </c>
      <c r="F43" s="4" t="s">
        <v>72</v>
      </c>
      <c r="G43" s="4" t="s">
        <v>73</v>
      </c>
      <c r="H43" s="4" t="s">
        <v>74</v>
      </c>
      <c r="I43" s="4">
        <v>-39600</v>
      </c>
      <c r="J43" s="4">
        <v>50400</v>
      </c>
      <c r="K43" s="4"/>
      <c r="L43" s="4" t="b">
        <v>1</v>
      </c>
    </row>
    <row r="44" spans="1:12" ht="30" hidden="1" outlineLevel="1" x14ac:dyDescent="0.25">
      <c r="A44" s="3"/>
      <c r="B44" s="4">
        <v>3</v>
      </c>
      <c r="C44" s="4"/>
      <c r="D44" s="4">
        <v>65127</v>
      </c>
      <c r="E44" s="4">
        <v>65127</v>
      </c>
      <c r="F44" s="4" t="s">
        <v>75</v>
      </c>
      <c r="G44" s="4" t="s">
        <v>66</v>
      </c>
      <c r="H44" s="4" t="s">
        <v>18</v>
      </c>
      <c r="I44" s="4">
        <v>0</v>
      </c>
      <c r="J44" s="4">
        <v>1</v>
      </c>
      <c r="K44" s="4">
        <v>0</v>
      </c>
      <c r="L44" s="4" t="b">
        <v>1</v>
      </c>
    </row>
    <row r="45" spans="1:12" collapsed="1" x14ac:dyDescent="0.25"/>
    <row r="46" spans="1:12" ht="21" x14ac:dyDescent="0.35">
      <c r="B46" s="2" t="s">
        <v>76</v>
      </c>
    </row>
    <row r="47" spans="1:12" hidden="1" outlineLevel="1" x14ac:dyDescent="0.25"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  <c r="J47" t="s">
        <v>9</v>
      </c>
      <c r="K47" t="s">
        <v>10</v>
      </c>
      <c r="L47" t="s">
        <v>11</v>
      </c>
    </row>
    <row r="48" spans="1:12" hidden="1" outlineLevel="1" x14ac:dyDescent="0.25">
      <c r="A48" s="3"/>
      <c r="B48" s="4">
        <v>3</v>
      </c>
      <c r="C48" s="4"/>
      <c r="D48" s="4">
        <v>4386</v>
      </c>
      <c r="E48" s="4">
        <v>4387</v>
      </c>
      <c r="F48" s="4" t="s">
        <v>77</v>
      </c>
      <c r="G48" s="4" t="s">
        <v>78</v>
      </c>
      <c r="H48" s="4" t="s">
        <v>79</v>
      </c>
      <c r="I48" s="4"/>
      <c r="J48" s="4"/>
      <c r="K48" s="4"/>
      <c r="L48" s="4" t="b">
        <v>1</v>
      </c>
    </row>
    <row r="49" spans="1:12" hidden="1" outlineLevel="1" x14ac:dyDescent="0.25">
      <c r="A49" s="3"/>
      <c r="B49" s="4">
        <v>3</v>
      </c>
      <c r="C49" s="4"/>
      <c r="D49" s="4">
        <v>4388</v>
      </c>
      <c r="E49" s="4">
        <v>4389</v>
      </c>
      <c r="F49" s="4" t="s">
        <v>80</v>
      </c>
      <c r="G49" s="4" t="s">
        <v>81</v>
      </c>
      <c r="H49" s="4" t="s">
        <v>79</v>
      </c>
      <c r="I49" s="4"/>
      <c r="J49" s="4"/>
      <c r="K49" s="4"/>
      <c r="L49" s="4" t="b">
        <v>1</v>
      </c>
    </row>
    <row r="50" spans="1:12" ht="60" hidden="1" outlineLevel="1" x14ac:dyDescent="0.25">
      <c r="A50" s="3"/>
      <c r="B50" s="4">
        <v>3</v>
      </c>
      <c r="C50" s="4"/>
      <c r="D50" s="4">
        <v>4390</v>
      </c>
      <c r="E50" s="4">
        <v>4399</v>
      </c>
      <c r="F50" s="4" t="s">
        <v>82</v>
      </c>
      <c r="G50" s="4" t="s">
        <v>83</v>
      </c>
      <c r="H50" s="4" t="s">
        <v>14</v>
      </c>
      <c r="I50" s="4"/>
      <c r="J50" s="4"/>
      <c r="K50" s="4"/>
      <c r="L50" s="4" t="b">
        <v>1</v>
      </c>
    </row>
    <row r="51" spans="1:12" ht="30" hidden="1" outlineLevel="1" x14ac:dyDescent="0.25">
      <c r="A51" s="3"/>
      <c r="B51" s="4">
        <v>3</v>
      </c>
      <c r="C51" s="4"/>
      <c r="D51" s="4">
        <v>4400</v>
      </c>
      <c r="E51" s="4">
        <v>4400</v>
      </c>
      <c r="F51" s="4" t="s">
        <v>84</v>
      </c>
      <c r="G51" s="4" t="s">
        <v>85</v>
      </c>
      <c r="H51" s="4" t="s">
        <v>14</v>
      </c>
      <c r="I51" s="4">
        <v>1000</v>
      </c>
      <c r="J51" s="4">
        <v>20000</v>
      </c>
      <c r="K51" s="4">
        <v>9000</v>
      </c>
      <c r="L51" s="4" t="b">
        <v>1</v>
      </c>
    </row>
    <row r="52" spans="1:12" ht="45" hidden="1" outlineLevel="1" x14ac:dyDescent="0.25">
      <c r="A52" s="3"/>
      <c r="B52" s="4">
        <v>3</v>
      </c>
      <c r="C52" s="4"/>
      <c r="D52" s="4">
        <v>4401</v>
      </c>
      <c r="E52" s="4">
        <v>4401</v>
      </c>
      <c r="F52" s="4" t="s">
        <v>86</v>
      </c>
      <c r="G52" s="4" t="s">
        <v>87</v>
      </c>
      <c r="H52" s="4" t="s">
        <v>14</v>
      </c>
      <c r="I52" s="4">
        <v>1000</v>
      </c>
      <c r="J52" s="4">
        <v>20000</v>
      </c>
      <c r="K52" s="4">
        <v>6000</v>
      </c>
      <c r="L52" s="4" t="b">
        <v>1</v>
      </c>
    </row>
    <row r="53" spans="1:12" ht="30" hidden="1" outlineLevel="1" x14ac:dyDescent="0.25">
      <c r="A53" s="3"/>
      <c r="B53" s="4">
        <v>3</v>
      </c>
      <c r="C53" s="4"/>
      <c r="D53" s="4">
        <v>4402</v>
      </c>
      <c r="E53" s="4">
        <v>4402</v>
      </c>
      <c r="F53" s="4" t="s">
        <v>88</v>
      </c>
      <c r="G53" s="4" t="s">
        <v>89</v>
      </c>
      <c r="H53" s="4" t="s">
        <v>14</v>
      </c>
      <c r="I53" s="4"/>
      <c r="J53" s="4"/>
      <c r="K53" s="4"/>
      <c r="L53" s="4" t="b">
        <v>0</v>
      </c>
    </row>
    <row r="54" spans="1:12" ht="30" hidden="1" outlineLevel="1" x14ac:dyDescent="0.25">
      <c r="A54" s="3"/>
      <c r="B54" s="4">
        <v>3</v>
      </c>
      <c r="C54" s="4"/>
      <c r="D54" s="4">
        <v>4403</v>
      </c>
      <c r="E54" s="4">
        <v>4403</v>
      </c>
      <c r="F54" s="4" t="s">
        <v>90</v>
      </c>
      <c r="G54" s="4" t="s">
        <v>91</v>
      </c>
      <c r="H54" s="4" t="s">
        <v>14</v>
      </c>
      <c r="I54" s="4"/>
      <c r="J54" s="4"/>
      <c r="K54" s="4"/>
      <c r="L54" s="4" t="b">
        <v>0</v>
      </c>
    </row>
    <row r="55" spans="1:12" ht="30" hidden="1" outlineLevel="1" x14ac:dyDescent="0.25">
      <c r="A55" s="3"/>
      <c r="B55" s="4">
        <v>3</v>
      </c>
      <c r="C55" s="4"/>
      <c r="D55" s="4">
        <v>4404</v>
      </c>
      <c r="E55" s="4">
        <v>4404</v>
      </c>
      <c r="F55" s="4" t="s">
        <v>92</v>
      </c>
      <c r="G55" s="4" t="s">
        <v>93</v>
      </c>
      <c r="H55" s="4" t="s">
        <v>14</v>
      </c>
      <c r="I55" s="4"/>
      <c r="J55" s="4"/>
      <c r="K55" s="4"/>
      <c r="L55" s="4" t="b">
        <v>0</v>
      </c>
    </row>
    <row r="56" spans="1:12" ht="30" hidden="1" outlineLevel="1" x14ac:dyDescent="0.25">
      <c r="A56" s="3"/>
      <c r="B56" s="4">
        <v>3</v>
      </c>
      <c r="C56" s="4"/>
      <c r="D56" s="4">
        <v>4405</v>
      </c>
      <c r="E56" s="4">
        <v>4405</v>
      </c>
      <c r="F56" s="4" t="s">
        <v>94</v>
      </c>
      <c r="G56" s="4" t="s">
        <v>95</v>
      </c>
      <c r="H56" s="4" t="s">
        <v>14</v>
      </c>
      <c r="I56" s="4"/>
      <c r="J56" s="4"/>
      <c r="K56" s="4"/>
      <c r="L56" s="4" t="b">
        <v>0</v>
      </c>
    </row>
    <row r="57" spans="1:12" ht="30" hidden="1" outlineLevel="1" x14ac:dyDescent="0.25">
      <c r="A57" s="3"/>
      <c r="B57" s="4">
        <v>3</v>
      </c>
      <c r="C57" s="4"/>
      <c r="D57" s="4">
        <v>4406</v>
      </c>
      <c r="E57" s="4">
        <v>4406</v>
      </c>
      <c r="F57" s="4" t="s">
        <v>96</v>
      </c>
      <c r="G57" s="4" t="s">
        <v>97</v>
      </c>
      <c r="H57" s="4" t="s">
        <v>14</v>
      </c>
      <c r="I57" s="4"/>
      <c r="J57" s="4"/>
      <c r="K57" s="4"/>
      <c r="L57" s="4" t="b">
        <v>0</v>
      </c>
    </row>
    <row r="58" spans="1:12" ht="30" hidden="1" outlineLevel="1" x14ac:dyDescent="0.25">
      <c r="A58" s="3"/>
      <c r="B58" s="4">
        <v>3</v>
      </c>
      <c r="C58" s="4"/>
      <c r="D58" s="4">
        <v>4407</v>
      </c>
      <c r="E58" s="4">
        <v>4407</v>
      </c>
      <c r="F58" s="4" t="s">
        <v>98</v>
      </c>
      <c r="G58" s="4" t="s">
        <v>99</v>
      </c>
      <c r="H58" s="4" t="s">
        <v>14</v>
      </c>
      <c r="I58" s="4"/>
      <c r="J58" s="4"/>
      <c r="K58" s="4"/>
      <c r="L58" s="4" t="b">
        <v>0</v>
      </c>
    </row>
    <row r="59" spans="1:12" hidden="1" outlineLevel="1" x14ac:dyDescent="0.25">
      <c r="A59" s="3"/>
      <c r="B59" s="4">
        <v>3</v>
      </c>
      <c r="C59" s="4"/>
      <c r="D59" s="4">
        <v>4408</v>
      </c>
      <c r="E59" s="4">
        <v>4409</v>
      </c>
      <c r="F59" s="4" t="s">
        <v>89</v>
      </c>
      <c r="G59" s="4" t="s">
        <v>100</v>
      </c>
      <c r="H59" s="4" t="s">
        <v>79</v>
      </c>
      <c r="I59" s="4"/>
      <c r="J59" s="4"/>
      <c r="K59" s="4"/>
      <c r="L59" s="4" t="b">
        <v>0</v>
      </c>
    </row>
    <row r="60" spans="1:12" hidden="1" outlineLevel="1" x14ac:dyDescent="0.25">
      <c r="A60" s="3"/>
      <c r="B60" s="4">
        <v>3</v>
      </c>
      <c r="C60" s="4"/>
      <c r="D60" s="4">
        <v>4410</v>
      </c>
      <c r="E60" s="4">
        <v>4411</v>
      </c>
      <c r="F60" s="4" t="s">
        <v>91</v>
      </c>
      <c r="G60" s="4" t="s">
        <v>100</v>
      </c>
      <c r="H60" s="4" t="s">
        <v>79</v>
      </c>
      <c r="I60" s="4"/>
      <c r="J60" s="4"/>
      <c r="K60" s="4"/>
      <c r="L60" s="4" t="b">
        <v>0</v>
      </c>
    </row>
    <row r="61" spans="1:12" hidden="1" outlineLevel="1" x14ac:dyDescent="0.25">
      <c r="A61" s="3"/>
      <c r="B61" s="4">
        <v>3</v>
      </c>
      <c r="C61" s="4"/>
      <c r="D61" s="4">
        <v>4412</v>
      </c>
      <c r="E61" s="4">
        <v>4413</v>
      </c>
      <c r="F61" s="4" t="s">
        <v>93</v>
      </c>
      <c r="G61" s="4" t="s">
        <v>100</v>
      </c>
      <c r="H61" s="4" t="s">
        <v>79</v>
      </c>
      <c r="I61" s="4"/>
      <c r="J61" s="4"/>
      <c r="K61" s="4"/>
      <c r="L61" s="4" t="b">
        <v>0</v>
      </c>
    </row>
    <row r="62" spans="1:12" hidden="1" outlineLevel="1" x14ac:dyDescent="0.25">
      <c r="A62" s="3"/>
      <c r="B62" s="4">
        <v>3</v>
      </c>
      <c r="C62" s="4"/>
      <c r="D62" s="4">
        <v>4414</v>
      </c>
      <c r="E62" s="4">
        <v>4415</v>
      </c>
      <c r="F62" s="4" t="s">
        <v>95</v>
      </c>
      <c r="G62" s="4" t="s">
        <v>100</v>
      </c>
      <c r="H62" s="4" t="s">
        <v>79</v>
      </c>
      <c r="I62" s="4"/>
      <c r="J62" s="4"/>
      <c r="K62" s="4"/>
      <c r="L62" s="4" t="b">
        <v>0</v>
      </c>
    </row>
    <row r="63" spans="1:12" hidden="1" outlineLevel="1" x14ac:dyDescent="0.25">
      <c r="A63" s="3"/>
      <c r="B63" s="4">
        <v>3</v>
      </c>
      <c r="C63" s="4"/>
      <c r="D63" s="4">
        <v>4416</v>
      </c>
      <c r="E63" s="4">
        <v>4417</v>
      </c>
      <c r="F63" s="4" t="s">
        <v>101</v>
      </c>
      <c r="G63" s="4" t="s">
        <v>102</v>
      </c>
      <c r="H63" s="4" t="s">
        <v>79</v>
      </c>
      <c r="I63" s="4"/>
      <c r="J63" s="4"/>
      <c r="K63" s="4"/>
      <c r="L63" s="4" t="b">
        <v>0</v>
      </c>
    </row>
    <row r="64" spans="1:12" hidden="1" outlineLevel="1" x14ac:dyDescent="0.25">
      <c r="A64" s="3"/>
      <c r="B64" s="4">
        <v>3</v>
      </c>
      <c r="C64" s="4"/>
      <c r="D64" s="4">
        <v>4418</v>
      </c>
      <c r="E64" s="4">
        <v>4419</v>
      </c>
      <c r="F64" s="4" t="s">
        <v>103</v>
      </c>
      <c r="G64" s="4" t="s">
        <v>102</v>
      </c>
      <c r="H64" s="4" t="s">
        <v>79</v>
      </c>
      <c r="I64" s="4"/>
      <c r="J64" s="4"/>
      <c r="K64" s="4"/>
      <c r="L64" s="4" t="b">
        <v>0</v>
      </c>
    </row>
    <row r="65" spans="1:12" ht="30" hidden="1" outlineLevel="1" x14ac:dyDescent="0.25">
      <c r="A65" s="3"/>
      <c r="B65" s="4">
        <v>3</v>
      </c>
      <c r="C65" s="4"/>
      <c r="D65" s="4">
        <v>4420</v>
      </c>
      <c r="E65" s="4">
        <v>4420</v>
      </c>
      <c r="F65" s="4" t="s">
        <v>104</v>
      </c>
      <c r="G65" s="4" t="s">
        <v>105</v>
      </c>
      <c r="H65" s="4" t="s">
        <v>18</v>
      </c>
      <c r="I65" s="4">
        <v>0</v>
      </c>
      <c r="J65" s="4">
        <v>1</v>
      </c>
      <c r="K65" s="4">
        <v>1</v>
      </c>
      <c r="L65" s="4" t="b">
        <v>1</v>
      </c>
    </row>
    <row r="66" spans="1:12" ht="30" hidden="1" outlineLevel="1" x14ac:dyDescent="0.25">
      <c r="A66" s="3"/>
      <c r="B66" s="4">
        <v>3</v>
      </c>
      <c r="C66" s="4"/>
      <c r="D66" s="4">
        <v>4421</v>
      </c>
      <c r="E66" s="4">
        <v>4421</v>
      </c>
      <c r="F66" s="4" t="s">
        <v>106</v>
      </c>
      <c r="G66" s="4" t="s">
        <v>107</v>
      </c>
      <c r="H66" s="4" t="s">
        <v>18</v>
      </c>
      <c r="I66" s="4">
        <v>0</v>
      </c>
      <c r="J66" s="4">
        <v>5</v>
      </c>
      <c r="K66" s="4">
        <v>1</v>
      </c>
      <c r="L66" s="4" t="b">
        <v>1</v>
      </c>
    </row>
    <row r="67" spans="1:12" ht="30" hidden="1" outlineLevel="1" x14ac:dyDescent="0.25">
      <c r="A67" s="3"/>
      <c r="B67" s="4">
        <v>3</v>
      </c>
      <c r="C67" s="4"/>
      <c r="D67" s="4">
        <v>4422</v>
      </c>
      <c r="E67" s="4">
        <v>4422</v>
      </c>
      <c r="F67" s="4" t="s">
        <v>108</v>
      </c>
      <c r="G67" s="4" t="s">
        <v>109</v>
      </c>
      <c r="H67" s="4" t="s">
        <v>18</v>
      </c>
      <c r="I67" s="4">
        <v>1</v>
      </c>
      <c r="J67" s="4">
        <v>4</v>
      </c>
      <c r="K67" s="4">
        <v>2</v>
      </c>
      <c r="L67" s="4" t="b">
        <v>1</v>
      </c>
    </row>
    <row r="68" spans="1:12" ht="30" hidden="1" outlineLevel="1" x14ac:dyDescent="0.25">
      <c r="A68" s="3"/>
      <c r="B68" s="4">
        <v>3</v>
      </c>
      <c r="C68" s="4"/>
      <c r="D68" s="4">
        <v>4423</v>
      </c>
      <c r="E68" s="4">
        <v>4423</v>
      </c>
      <c r="F68" s="4" t="s">
        <v>110</v>
      </c>
      <c r="G68" s="4" t="s">
        <v>111</v>
      </c>
      <c r="H68" s="4" t="s">
        <v>18</v>
      </c>
      <c r="I68" s="4">
        <v>10</v>
      </c>
      <c r="J68" s="4">
        <v>60</v>
      </c>
      <c r="K68" s="4">
        <v>10</v>
      </c>
      <c r="L68" s="4" t="b">
        <v>1</v>
      </c>
    </row>
    <row r="69" spans="1:12" ht="30" hidden="1" outlineLevel="1" x14ac:dyDescent="0.25">
      <c r="A69" s="3"/>
      <c r="B69" s="4">
        <v>3</v>
      </c>
      <c r="C69" s="4"/>
      <c r="D69" s="4">
        <v>4424</v>
      </c>
      <c r="E69" s="4">
        <v>4425</v>
      </c>
      <c r="F69" s="4" t="s">
        <v>112</v>
      </c>
      <c r="G69" s="4" t="s">
        <v>113</v>
      </c>
      <c r="H69" s="4" t="s">
        <v>74</v>
      </c>
      <c r="I69" s="4">
        <v>50000</v>
      </c>
      <c r="J69" s="4">
        <v>170000</v>
      </c>
      <c r="K69" s="4">
        <v>100000</v>
      </c>
      <c r="L69" s="4" t="b">
        <v>1</v>
      </c>
    </row>
    <row r="70" spans="1:12" ht="30" hidden="1" outlineLevel="1" x14ac:dyDescent="0.25">
      <c r="A70" s="3"/>
      <c r="B70" s="4">
        <v>3</v>
      </c>
      <c r="C70" s="4"/>
      <c r="D70" s="4">
        <v>4426</v>
      </c>
      <c r="E70" s="4">
        <v>4426</v>
      </c>
      <c r="F70" s="4" t="s">
        <v>114</v>
      </c>
      <c r="G70" s="4"/>
      <c r="H70" s="4" t="s">
        <v>14</v>
      </c>
      <c r="I70" s="4"/>
      <c r="J70" s="4"/>
      <c r="K70" s="4"/>
      <c r="L70" s="4" t="b">
        <v>0</v>
      </c>
    </row>
    <row r="71" spans="1:12" ht="30" hidden="1" outlineLevel="1" x14ac:dyDescent="0.25">
      <c r="A71" s="3"/>
      <c r="B71" s="4">
        <v>3</v>
      </c>
      <c r="C71" s="4"/>
      <c r="D71" s="4">
        <v>4427</v>
      </c>
      <c r="E71" s="4">
        <v>4427</v>
      </c>
      <c r="F71" s="4" t="s">
        <v>115</v>
      </c>
      <c r="G71" s="4"/>
      <c r="H71" s="4" t="s">
        <v>14</v>
      </c>
      <c r="I71" s="4"/>
      <c r="J71" s="4"/>
      <c r="K71" s="4"/>
      <c r="L71" s="4" t="b">
        <v>0</v>
      </c>
    </row>
    <row r="72" spans="1:12" ht="30" hidden="1" outlineLevel="1" x14ac:dyDescent="0.25">
      <c r="A72" s="3"/>
      <c r="B72" s="4">
        <v>3</v>
      </c>
      <c r="C72" s="4"/>
      <c r="D72" s="4">
        <v>4428</v>
      </c>
      <c r="E72" s="4">
        <v>4428</v>
      </c>
      <c r="F72" s="4" t="s">
        <v>116</v>
      </c>
      <c r="G72" s="4"/>
      <c r="H72" s="4" t="s">
        <v>14</v>
      </c>
      <c r="I72" s="4"/>
      <c r="J72" s="4"/>
      <c r="K72" s="4"/>
      <c r="L72" s="4" t="b">
        <v>0</v>
      </c>
    </row>
    <row r="73" spans="1:12" collapsed="1" x14ac:dyDescent="0.25"/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E41" sqref="E41"/>
    </sheetView>
  </sheetViews>
  <sheetFormatPr defaultRowHeight="15" outlineLevelRow="1" x14ac:dyDescent="0.25"/>
  <cols>
    <col min="2" max="2" width="10.85546875" customWidth="1"/>
    <col min="6" max="6" width="27.85546875" customWidth="1"/>
    <col min="7" max="7" width="45.5703125" customWidth="1"/>
    <col min="11" max="11" width="9.7109375" customWidth="1"/>
  </cols>
  <sheetData>
    <row r="1" spans="1:12" ht="21" x14ac:dyDescent="0.35">
      <c r="B1" s="1" t="s">
        <v>12</v>
      </c>
    </row>
    <row r="3" spans="1:12" ht="21" x14ac:dyDescent="0.35">
      <c r="B3" s="2" t="s">
        <v>117</v>
      </c>
    </row>
    <row r="4" spans="1:12" hidden="1" outlineLevel="1" x14ac:dyDescent="0.2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</row>
    <row r="5" spans="1:12" ht="30" hidden="1" outlineLevel="1" x14ac:dyDescent="0.25">
      <c r="A5" s="3"/>
      <c r="B5" s="4">
        <v>3</v>
      </c>
      <c r="C5" s="4"/>
      <c r="D5" s="4">
        <v>5150</v>
      </c>
      <c r="E5" s="4">
        <v>5150</v>
      </c>
      <c r="F5" s="4" t="s">
        <v>118</v>
      </c>
      <c r="G5" s="4" t="s">
        <v>119</v>
      </c>
      <c r="H5" s="4" t="s">
        <v>18</v>
      </c>
      <c r="I5" s="4">
        <v>0</v>
      </c>
      <c r="J5" s="4">
        <v>1</v>
      </c>
      <c r="K5" s="4"/>
      <c r="L5" s="4" t="b">
        <v>0</v>
      </c>
    </row>
    <row r="6" spans="1:12" ht="30" hidden="1" outlineLevel="1" x14ac:dyDescent="0.25">
      <c r="A6" s="3"/>
      <c r="B6" s="4">
        <v>3</v>
      </c>
      <c r="C6" s="4"/>
      <c r="D6" s="4">
        <v>5151</v>
      </c>
      <c r="E6" s="4">
        <v>5151</v>
      </c>
      <c r="F6" s="4" t="s">
        <v>120</v>
      </c>
      <c r="G6" s="4" t="s">
        <v>121</v>
      </c>
      <c r="H6" s="4" t="s">
        <v>18</v>
      </c>
      <c r="I6" s="4">
        <v>0</v>
      </c>
      <c r="J6" s="4">
        <v>1</v>
      </c>
      <c r="K6" s="4">
        <v>0</v>
      </c>
      <c r="L6" s="4" t="b">
        <v>1</v>
      </c>
    </row>
    <row r="7" spans="1:12" ht="30" hidden="1" outlineLevel="1" x14ac:dyDescent="0.25">
      <c r="A7" s="3"/>
      <c r="B7" s="4">
        <v>3</v>
      </c>
      <c r="C7" s="4"/>
      <c r="D7" s="4">
        <v>5152</v>
      </c>
      <c r="E7" s="4">
        <v>5152</v>
      </c>
      <c r="F7" s="4" t="s">
        <v>122</v>
      </c>
      <c r="G7" s="4" t="s">
        <v>123</v>
      </c>
      <c r="H7" s="4" t="s">
        <v>18</v>
      </c>
      <c r="I7" s="4">
        <v>1</v>
      </c>
      <c r="J7" s="4">
        <v>1</v>
      </c>
      <c r="K7" s="4">
        <v>1</v>
      </c>
      <c r="L7" s="4" t="b">
        <v>1</v>
      </c>
    </row>
    <row r="8" spans="1:12" ht="30" hidden="1" outlineLevel="1" x14ac:dyDescent="0.25">
      <c r="A8" s="3"/>
      <c r="B8" s="4">
        <v>3</v>
      </c>
      <c r="C8" s="4"/>
      <c r="D8" s="4">
        <v>5153</v>
      </c>
      <c r="E8" s="4">
        <v>5153</v>
      </c>
      <c r="F8" s="4" t="s">
        <v>124</v>
      </c>
      <c r="G8" s="4" t="s">
        <v>125</v>
      </c>
      <c r="H8" s="4" t="s">
        <v>18</v>
      </c>
      <c r="I8" s="4">
        <v>1</v>
      </c>
      <c r="J8" s="4">
        <v>10</v>
      </c>
      <c r="K8" s="4">
        <v>1</v>
      </c>
      <c r="L8" s="4" t="b">
        <v>1</v>
      </c>
    </row>
    <row r="9" spans="1:12" ht="30" hidden="1" outlineLevel="1" x14ac:dyDescent="0.25">
      <c r="A9" s="3"/>
      <c r="B9" s="4">
        <v>3</v>
      </c>
      <c r="C9" s="4"/>
      <c r="D9" s="4">
        <v>5154</v>
      </c>
      <c r="E9" s="4">
        <v>5154</v>
      </c>
      <c r="F9" s="4" t="s">
        <v>126</v>
      </c>
      <c r="G9" s="4" t="s">
        <v>127</v>
      </c>
      <c r="H9" s="4" t="s">
        <v>14</v>
      </c>
      <c r="I9" s="4">
        <v>1</v>
      </c>
      <c r="J9" s="4">
        <v>30000</v>
      </c>
      <c r="K9" s="4">
        <v>1000</v>
      </c>
      <c r="L9" s="4" t="b">
        <v>1</v>
      </c>
    </row>
    <row r="10" spans="1:12" ht="30" hidden="1" outlineLevel="1" x14ac:dyDescent="0.25">
      <c r="A10" s="3"/>
      <c r="B10" s="4">
        <v>3</v>
      </c>
      <c r="C10" s="4"/>
      <c r="D10" s="4">
        <v>5155</v>
      </c>
      <c r="E10" s="4">
        <v>5155</v>
      </c>
      <c r="F10" s="4" t="s">
        <v>128</v>
      </c>
      <c r="G10" s="4" t="s">
        <v>129</v>
      </c>
      <c r="H10" s="4" t="s">
        <v>18</v>
      </c>
      <c r="I10" s="4">
        <v>1</v>
      </c>
      <c r="J10" s="4">
        <v>20</v>
      </c>
      <c r="K10" s="4">
        <v>1</v>
      </c>
      <c r="L10" s="4" t="b">
        <v>1</v>
      </c>
    </row>
    <row r="11" spans="1:12" ht="30" hidden="1" outlineLevel="1" x14ac:dyDescent="0.25">
      <c r="A11" s="3"/>
      <c r="B11" s="4">
        <v>3</v>
      </c>
      <c r="C11" s="4"/>
      <c r="D11" s="4">
        <v>5156</v>
      </c>
      <c r="E11" s="4">
        <v>5156</v>
      </c>
      <c r="F11" s="4" t="s">
        <v>130</v>
      </c>
      <c r="G11" s="4" t="s">
        <v>131</v>
      </c>
      <c r="H11" s="4" t="s">
        <v>18</v>
      </c>
      <c r="I11" s="4">
        <v>0</v>
      </c>
      <c r="J11" s="4">
        <v>1</v>
      </c>
      <c r="K11" s="4">
        <v>0</v>
      </c>
      <c r="L11" s="4" t="b">
        <v>1</v>
      </c>
    </row>
    <row r="12" spans="1:12" collapsed="1" x14ac:dyDescent="0.25"/>
    <row r="13" spans="1:12" ht="21" x14ac:dyDescent="0.35">
      <c r="B13" s="2" t="s">
        <v>132</v>
      </c>
    </row>
    <row r="14" spans="1:12" hidden="1" outlineLevel="1" x14ac:dyDescent="0.25">
      <c r="B14" t="s">
        <v>1</v>
      </c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  <c r="I14" t="s">
        <v>8</v>
      </c>
      <c r="J14" t="s">
        <v>9</v>
      </c>
      <c r="K14" t="s">
        <v>10</v>
      </c>
      <c r="L14" t="s">
        <v>11</v>
      </c>
    </row>
    <row r="15" spans="1:12" ht="30" hidden="1" outlineLevel="1" x14ac:dyDescent="0.25">
      <c r="A15" s="3"/>
      <c r="B15" s="4">
        <v>3</v>
      </c>
      <c r="C15" s="4"/>
      <c r="D15" s="4">
        <v>5350</v>
      </c>
      <c r="E15" s="4">
        <v>5350</v>
      </c>
      <c r="F15" s="4" t="s">
        <v>133</v>
      </c>
      <c r="G15" s="4" t="s">
        <v>134</v>
      </c>
      <c r="H15" s="4" t="s">
        <v>18</v>
      </c>
      <c r="I15" s="4">
        <v>0</v>
      </c>
      <c r="J15" s="4">
        <v>1</v>
      </c>
      <c r="K15" s="4">
        <v>0</v>
      </c>
      <c r="L15" s="4" t="b">
        <v>0</v>
      </c>
    </row>
    <row r="16" spans="1:12" ht="30" hidden="1" outlineLevel="1" x14ac:dyDescent="0.25">
      <c r="A16" s="3"/>
      <c r="B16" s="4">
        <v>3</v>
      </c>
      <c r="C16" s="4"/>
      <c r="D16" s="4">
        <v>5351</v>
      </c>
      <c r="E16" s="4">
        <v>5351</v>
      </c>
      <c r="F16" s="4" t="s">
        <v>135</v>
      </c>
      <c r="G16" s="4" t="s">
        <v>136</v>
      </c>
      <c r="H16" s="4" t="s">
        <v>18</v>
      </c>
      <c r="I16" s="4">
        <v>0</v>
      </c>
      <c r="J16" s="4">
        <v>1</v>
      </c>
      <c r="K16" s="4">
        <v>0</v>
      </c>
      <c r="L16" s="4" t="b">
        <v>1</v>
      </c>
    </row>
    <row r="17" spans="1:12" ht="30" hidden="1" outlineLevel="1" x14ac:dyDescent="0.25">
      <c r="A17" s="3"/>
      <c r="B17" s="4">
        <v>3</v>
      </c>
      <c r="C17" s="4"/>
      <c r="D17" s="4">
        <v>5352</v>
      </c>
      <c r="E17" s="4">
        <v>5352</v>
      </c>
      <c r="F17" s="4" t="s">
        <v>137</v>
      </c>
      <c r="G17" s="4" t="s">
        <v>138</v>
      </c>
      <c r="H17" s="4" t="s">
        <v>18</v>
      </c>
      <c r="I17" s="4">
        <v>0</v>
      </c>
      <c r="J17" s="4">
        <v>0</v>
      </c>
      <c r="K17" s="4">
        <v>0</v>
      </c>
      <c r="L17" s="4" t="b">
        <v>1</v>
      </c>
    </row>
    <row r="18" spans="1:12" ht="30" hidden="1" outlineLevel="1" x14ac:dyDescent="0.25">
      <c r="A18" s="3"/>
      <c r="B18" s="4">
        <v>3</v>
      </c>
      <c r="C18" s="4"/>
      <c r="D18" s="4">
        <v>5353</v>
      </c>
      <c r="E18" s="4">
        <v>5353</v>
      </c>
      <c r="F18" s="4" t="s">
        <v>139</v>
      </c>
      <c r="G18" s="4" t="s">
        <v>140</v>
      </c>
      <c r="H18" s="4" t="s">
        <v>18</v>
      </c>
      <c r="I18" s="4">
        <v>1</v>
      </c>
      <c r="J18" s="4">
        <v>255</v>
      </c>
      <c r="K18" s="4">
        <v>1</v>
      </c>
      <c r="L18" s="4" t="b">
        <v>1</v>
      </c>
    </row>
    <row r="19" spans="1:12" collapsed="1" x14ac:dyDescent="0.25"/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workbookViewId="0">
      <selection activeCell="D17" sqref="D17"/>
    </sheetView>
  </sheetViews>
  <sheetFormatPr defaultRowHeight="15" x14ac:dyDescent="0.25"/>
  <cols>
    <col min="2" max="2" width="27.5703125" customWidth="1"/>
    <col min="3" max="4" width="27.42578125" customWidth="1"/>
    <col min="5" max="5" width="27.28515625" customWidth="1"/>
    <col min="6" max="6" width="27.5703125" customWidth="1"/>
    <col min="7" max="7" width="36.42578125" customWidth="1"/>
  </cols>
  <sheetData>
    <row r="2" spans="2:6" ht="18.75" x14ac:dyDescent="0.3">
      <c r="B2" s="5" t="s">
        <v>141</v>
      </c>
    </row>
    <row r="3" spans="2:6" ht="15.75" thickBot="1" x14ac:dyDescent="0.3"/>
    <row r="4" spans="2:6" ht="15.75" thickBot="1" x14ac:dyDescent="0.3">
      <c r="B4" s="6" t="s">
        <v>142</v>
      </c>
      <c r="C4" s="6" t="s">
        <v>143</v>
      </c>
      <c r="D4" s="6" t="s">
        <v>144</v>
      </c>
      <c r="E4" s="6" t="s">
        <v>145</v>
      </c>
      <c r="F4" s="6" t="s">
        <v>146</v>
      </c>
    </row>
    <row r="5" spans="2:6" ht="15.75" thickBot="1" x14ac:dyDescent="0.3">
      <c r="B5" s="7">
        <v>10</v>
      </c>
      <c r="C5" s="7">
        <v>20</v>
      </c>
      <c r="D5" s="7">
        <v>20</v>
      </c>
      <c r="E5" s="7">
        <v>2</v>
      </c>
      <c r="F5" s="8">
        <v>2</v>
      </c>
    </row>
    <row r="6" spans="2:6" ht="15.75" thickBot="1" x14ac:dyDescent="0.3">
      <c r="B6" s="19" t="str">
        <f>IF(B5&gt;10,"Bad value","")</f>
        <v/>
      </c>
    </row>
    <row r="7" spans="2:6" ht="15.75" thickBot="1" x14ac:dyDescent="0.3">
      <c r="B7" s="6" t="s">
        <v>147</v>
      </c>
      <c r="C7" s="9" t="s">
        <v>148</v>
      </c>
      <c r="D7" s="10" t="s">
        <v>149</v>
      </c>
      <c r="E7" s="9" t="s">
        <v>150</v>
      </c>
      <c r="F7" s="9" t="s">
        <v>151</v>
      </c>
    </row>
    <row r="8" spans="2:6" ht="15.75" thickBot="1" x14ac:dyDescent="0.3">
      <c r="B8" s="11">
        <v>0</v>
      </c>
      <c r="C8" s="7">
        <v>1</v>
      </c>
      <c r="D8" s="7">
        <v>1</v>
      </c>
      <c r="E8" s="7">
        <v>1</v>
      </c>
      <c r="F8" s="7">
        <v>1</v>
      </c>
    </row>
    <row r="9" spans="2:6" ht="15.75" thickBot="1" x14ac:dyDescent="0.3">
      <c r="C9" s="12" t="str">
        <f>IF(C8&gt;C5,"Bad value","")</f>
        <v/>
      </c>
      <c r="D9" s="12" t="str">
        <f>IF(D8&gt;D5,"Bad value","")</f>
        <v/>
      </c>
      <c r="E9" s="12" t="str">
        <f>IF(E8&gt;E5,"Bad value","")</f>
        <v/>
      </c>
      <c r="F9" s="12" t="str">
        <f>IF(F8&gt;F5,"Bad value","")</f>
        <v/>
      </c>
    </row>
    <row r="11" spans="2:6" ht="15.75" thickBot="1" x14ac:dyDescent="0.3"/>
    <row r="12" spans="2:6" ht="15.75" thickBot="1" x14ac:dyDescent="0.3">
      <c r="B12" s="6" t="s">
        <v>152</v>
      </c>
      <c r="C12" s="7">
        <v>1</v>
      </c>
      <c r="E12" s="13" t="s">
        <v>153</v>
      </c>
      <c r="F12" s="14">
        <f>1+2+(4*E5)+(4*F5)+(2*D5)+(2*C5)</f>
        <v>99</v>
      </c>
    </row>
    <row r="13" spans="2:6" ht="15.75" thickBot="1" x14ac:dyDescent="0.3"/>
    <row r="14" spans="2:6" ht="15.75" thickBot="1" x14ac:dyDescent="0.3">
      <c r="B14" s="6" t="s">
        <v>154</v>
      </c>
      <c r="C14" s="15">
        <f>B8+(F12*(C12-1))</f>
        <v>0</v>
      </c>
      <c r="D14" s="16"/>
    </row>
    <row r="15" spans="2:6" ht="15.75" thickBot="1" x14ac:dyDescent="0.3">
      <c r="B15" s="6" t="s">
        <v>155</v>
      </c>
      <c r="C15" s="15">
        <f>C14</f>
        <v>0</v>
      </c>
    </row>
    <row r="16" spans="2:6" ht="15.75" thickBot="1" x14ac:dyDescent="0.3">
      <c r="B16" s="17" t="s">
        <v>156</v>
      </c>
      <c r="C16" s="15">
        <f>C15+1</f>
        <v>1</v>
      </c>
    </row>
    <row r="17" spans="2:12" ht="15.75" thickBot="1" x14ac:dyDescent="0.3">
      <c r="B17" s="18" t="s">
        <v>157</v>
      </c>
      <c r="C17" s="15">
        <f>C14+4*(E8-1)+3</f>
        <v>3</v>
      </c>
    </row>
    <row r="18" spans="2:12" ht="15.75" thickBot="1" x14ac:dyDescent="0.3">
      <c r="B18" s="18" t="s">
        <v>158</v>
      </c>
      <c r="C18" s="15">
        <f>C14+4*(E5 +F8-1)+3</f>
        <v>11</v>
      </c>
    </row>
    <row r="19" spans="2:12" ht="15.75" thickBot="1" x14ac:dyDescent="0.3">
      <c r="B19" s="18" t="s">
        <v>159</v>
      </c>
      <c r="C19" s="15">
        <f>C14+4*(E5 +F5)+2*(C8-1)+3</f>
        <v>19</v>
      </c>
    </row>
    <row r="20" spans="2:12" ht="15.75" thickBot="1" x14ac:dyDescent="0.3">
      <c r="B20" s="18" t="s">
        <v>160</v>
      </c>
      <c r="C20" s="15">
        <f>C14+4*(E5 +F5)+2*(C5+(D8-1))+3</f>
        <v>59</v>
      </c>
    </row>
    <row r="24" spans="2:12" ht="21" x14ac:dyDescent="0.35">
      <c r="B24" s="2" t="s">
        <v>161</v>
      </c>
    </row>
    <row r="25" spans="2:12" x14ac:dyDescent="0.25">
      <c r="B25" t="s">
        <v>1</v>
      </c>
      <c r="C25" t="s">
        <v>2</v>
      </c>
      <c r="D25" t="s">
        <v>3</v>
      </c>
      <c r="E25" t="s">
        <v>4</v>
      </c>
      <c r="F25" t="s">
        <v>5</v>
      </c>
      <c r="G25" t="s">
        <v>6</v>
      </c>
      <c r="H25" t="s">
        <v>7</v>
      </c>
      <c r="I25" t="s">
        <v>8</v>
      </c>
      <c r="J25" t="s">
        <v>9</v>
      </c>
      <c r="K25" t="s">
        <v>10</v>
      </c>
      <c r="L25" t="s">
        <v>11</v>
      </c>
    </row>
    <row r="26" spans="2:12" ht="30" x14ac:dyDescent="0.25">
      <c r="B26" s="4">
        <v>3</v>
      </c>
      <c r="C26" s="4"/>
      <c r="D26" s="4">
        <v>39970</v>
      </c>
      <c r="E26" s="4">
        <v>39970</v>
      </c>
      <c r="F26" s="4" t="s">
        <v>162</v>
      </c>
      <c r="G26" s="4" t="s">
        <v>163</v>
      </c>
      <c r="H26" s="4" t="s">
        <v>14</v>
      </c>
      <c r="I26" s="4"/>
      <c r="J26" s="4"/>
      <c r="K26" s="4"/>
      <c r="L26" s="4" t="b">
        <v>0</v>
      </c>
    </row>
    <row r="27" spans="2:12" ht="45" x14ac:dyDescent="0.25">
      <c r="B27" s="4">
        <v>3</v>
      </c>
      <c r="C27" s="4"/>
      <c r="D27" s="4">
        <v>39971</v>
      </c>
      <c r="E27" s="4">
        <v>39971</v>
      </c>
      <c r="F27" s="4" t="s">
        <v>164</v>
      </c>
      <c r="G27" s="4" t="s">
        <v>165</v>
      </c>
      <c r="H27" s="4" t="s">
        <v>14</v>
      </c>
      <c r="I27" s="4"/>
      <c r="J27" s="4"/>
      <c r="K27" s="4"/>
      <c r="L27" s="4" t="b">
        <v>0</v>
      </c>
    </row>
    <row r="28" spans="2:12" ht="30" x14ac:dyDescent="0.25">
      <c r="B28" s="4">
        <v>3</v>
      </c>
      <c r="C28" s="4"/>
      <c r="D28" s="4">
        <v>39972</v>
      </c>
      <c r="E28" s="4">
        <v>39972</v>
      </c>
      <c r="F28" s="4" t="s">
        <v>166</v>
      </c>
      <c r="G28" s="4" t="s">
        <v>167</v>
      </c>
      <c r="H28" s="4" t="s">
        <v>14</v>
      </c>
      <c r="I28" s="4"/>
      <c r="J28" s="4"/>
      <c r="K28" s="4"/>
      <c r="L28" s="4" t="b">
        <v>0</v>
      </c>
    </row>
    <row r="29" spans="2:12" ht="30" x14ac:dyDescent="0.25">
      <c r="B29" s="4">
        <v>3</v>
      </c>
      <c r="C29" s="4"/>
      <c r="D29" s="4">
        <v>39973</v>
      </c>
      <c r="E29" s="4">
        <v>39973</v>
      </c>
      <c r="F29" s="4" t="s">
        <v>168</v>
      </c>
      <c r="G29" s="4" t="s">
        <v>169</v>
      </c>
      <c r="H29" s="4" t="s">
        <v>14</v>
      </c>
      <c r="I29" s="4"/>
      <c r="J29" s="4"/>
      <c r="K29" s="4"/>
      <c r="L29" s="4" t="b">
        <v>0</v>
      </c>
    </row>
    <row r="30" spans="2:12" ht="30" x14ac:dyDescent="0.25">
      <c r="B30" s="4">
        <v>3</v>
      </c>
      <c r="C30" s="4"/>
      <c r="D30" s="4">
        <v>39974</v>
      </c>
      <c r="E30" s="4">
        <v>39974</v>
      </c>
      <c r="F30" s="4" t="s">
        <v>170</v>
      </c>
      <c r="G30" s="4" t="s">
        <v>171</v>
      </c>
      <c r="H30" s="4" t="s">
        <v>14</v>
      </c>
      <c r="I30" s="4"/>
      <c r="J30" s="4"/>
      <c r="K30" s="4"/>
      <c r="L30" s="4" t="b">
        <v>0</v>
      </c>
    </row>
    <row r="31" spans="2:12" ht="30" x14ac:dyDescent="0.25">
      <c r="B31" s="4">
        <v>3</v>
      </c>
      <c r="C31" s="4"/>
      <c r="D31" s="4">
        <v>39975</v>
      </c>
      <c r="E31" s="4">
        <v>39975</v>
      </c>
      <c r="F31" s="4" t="s">
        <v>172</v>
      </c>
      <c r="G31" s="4" t="s">
        <v>173</v>
      </c>
      <c r="H31" s="4" t="s">
        <v>14</v>
      </c>
      <c r="I31" s="4"/>
      <c r="J31" s="4"/>
      <c r="K31" s="4"/>
      <c r="L31" s="4" t="b">
        <v>0</v>
      </c>
    </row>
    <row r="32" spans="2:12" ht="30" x14ac:dyDescent="0.25">
      <c r="B32" s="4">
        <v>3</v>
      </c>
      <c r="C32" s="4"/>
      <c r="D32" s="4">
        <v>39981</v>
      </c>
      <c r="E32" s="4">
        <v>39981</v>
      </c>
      <c r="F32" s="4" t="s">
        <v>174</v>
      </c>
      <c r="G32" s="4" t="s">
        <v>175</v>
      </c>
      <c r="H32" s="4" t="s">
        <v>14</v>
      </c>
      <c r="I32" s="4"/>
      <c r="J32" s="4"/>
      <c r="K32" s="4"/>
      <c r="L32" s="4" t="b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Hardware</vt:lpstr>
      <vt:lpstr>Virtual interfaces</vt:lpstr>
      <vt:lpstr>MBUS meters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Alvydas</dc:creator>
  <cp:lastModifiedBy>Alvydas</cp:lastModifiedBy>
  <dcterms:created xsi:type="dcterms:W3CDTF">2017-05-17T10:55:39Z</dcterms:created>
  <dcterms:modified xsi:type="dcterms:W3CDTF">2017-05-17T11:33:28Z</dcterms:modified>
</cp:coreProperties>
</file>